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ro\Dropbox\Royal Lepage\Analysers\"/>
    </mc:Choice>
  </mc:AlternateContent>
  <xr:revisionPtr revIDLastSave="0" documentId="13_ncr:1_{AB6D0E0A-2C1D-4801-9209-DB375F795445}" xr6:coauthVersionLast="47" xr6:coauthVersionMax="47" xr10:uidLastSave="{00000000-0000-0000-0000-000000000000}"/>
  <bookViews>
    <workbookView xWindow="-108" yWindow="-108" windowWidth="23256" windowHeight="12456" xr2:uid="{8E9D1BC6-6815-4DD4-B91A-19BE97FD2C13}"/>
  </bookViews>
  <sheets>
    <sheet name="Francais" sheetId="2" r:id="rId1"/>
    <sheet name="Englis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6" i="2" s="1"/>
  <c r="D9" i="2" s="1"/>
  <c r="D10" i="2" s="1"/>
  <c r="C3" i="2"/>
  <c r="C6" i="2" s="1"/>
  <c r="C9" i="2" s="1"/>
  <c r="C10" i="2" s="1"/>
  <c r="B3" i="2"/>
  <c r="B6" i="2" s="1"/>
  <c r="B9" i="2" s="1"/>
  <c r="B10" i="2" s="1"/>
  <c r="C3" i="1"/>
  <c r="C6" i="1" s="1"/>
  <c r="C9" i="1" s="1"/>
  <c r="C10" i="1" s="1"/>
  <c r="D3" i="1"/>
  <c r="D6" i="1" s="1"/>
  <c r="B3" i="1"/>
  <c r="B6" i="1" s="1"/>
  <c r="B9" i="1" s="1"/>
  <c r="B11" i="2" l="1"/>
  <c r="B12" i="2" s="1"/>
  <c r="B14" i="2" s="1"/>
  <c r="B10" i="1"/>
  <c r="D9" i="1"/>
  <c r="D10" i="1" s="1"/>
  <c r="B11" i="1"/>
  <c r="B12" i="1" s="1"/>
  <c r="B14" i="1" s="1"/>
</calcChain>
</file>

<file path=xl/sharedStrings.xml><?xml version="1.0" encoding="utf-8"?>
<sst xmlns="http://schemas.openxmlformats.org/spreadsheetml/2006/main" count="30" uniqueCount="27">
  <si>
    <t>Land</t>
  </si>
  <si>
    <t>Build</t>
  </si>
  <si>
    <t>Comparable 1</t>
  </si>
  <si>
    <t>Comparable 2</t>
  </si>
  <si>
    <t>Comparable 3</t>
  </si>
  <si>
    <t>% of Land vs Total</t>
  </si>
  <si>
    <t>Total city assessment value</t>
  </si>
  <si>
    <t>Sold Price</t>
  </si>
  <si>
    <t>Square Foot of Land</t>
  </si>
  <si>
    <t>Value of land based on sales price</t>
  </si>
  <si>
    <t>Plus 10% for vacant</t>
  </si>
  <si>
    <t>Comparable Square Foot</t>
  </si>
  <si>
    <t>Total Value of the land</t>
  </si>
  <si>
    <t>Value of a Sq. of Land</t>
  </si>
  <si>
    <t>Average of Value of a Sq. of Land</t>
  </si>
  <si>
    <t>Valeur totale de l'évaluation de la ville</t>
  </si>
  <si>
    <t>% de terrain par rapport au total</t>
  </si>
  <si>
    <t>Pied carré de terrain</t>
  </si>
  <si>
    <t>Valeur du terrain basée sur le prix de vente</t>
  </si>
  <si>
    <t>Plus 10% pour vacant</t>
  </si>
  <si>
    <t>Pied carré comparable</t>
  </si>
  <si>
    <t>Valeur totale du terrain</t>
  </si>
  <si>
    <t>Terrain</t>
  </si>
  <si>
    <t>Prix de vente</t>
  </si>
  <si>
    <t>Bâtiment</t>
  </si>
  <si>
    <t>Valeur d'un pied carré de terrain</t>
  </si>
  <si>
    <t>Valeur Moyenne d'un pied carré de terrain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</si>
</sst>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0" fillId="2" borderId="2" xfId="0" applyNumberFormat="1" applyFill="1" applyBorder="1"/>
    <xf numFmtId="43" fontId="0" fillId="2" borderId="1" xfId="0" applyNumberFormat="1" applyFill="1" applyBorder="1"/>
    <xf numFmtId="0" fontId="2" fillId="0" borderId="0" xfId="0" applyFont="1"/>
    <xf numFmtId="43" fontId="2" fillId="3" borderId="1" xfId="0" applyNumberFormat="1" applyFont="1" applyFill="1" applyBorder="1"/>
    <xf numFmtId="0" fontId="0" fillId="0" borderId="10" xfId="0" applyBorder="1"/>
    <xf numFmtId="0" fontId="0" fillId="0" borderId="11" xfId="1" applyNumberFormat="1" applyFont="1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14" xfId="1" applyNumberFormat="1" applyFont="1" applyBorder="1" applyProtection="1">
      <protection locked="0"/>
    </xf>
    <xf numFmtId="164" fontId="0" fillId="0" borderId="4" xfId="1" applyNumberFormat="1" applyFont="1" applyBorder="1" applyProtection="1">
      <protection locked="0"/>
    </xf>
    <xf numFmtId="164" fontId="0" fillId="0" borderId="15" xfId="1" applyNumberFormat="1" applyFont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164" fontId="0" fillId="0" borderId="3" xfId="1" applyNumberFormat="1" applyFont="1" applyBorder="1" applyProtection="1">
      <protection locked="0"/>
    </xf>
    <xf numFmtId="164" fontId="0" fillId="0" borderId="5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9" fontId="0" fillId="2" borderId="8" xfId="2" applyFont="1" applyFill="1" applyBorder="1"/>
    <xf numFmtId="9" fontId="0" fillId="2" borderId="3" xfId="2" applyFont="1" applyFill="1" applyBorder="1"/>
    <xf numFmtId="9" fontId="0" fillId="2" borderId="5" xfId="2" applyFont="1" applyFill="1" applyBorder="1"/>
    <xf numFmtId="43" fontId="0" fillId="2" borderId="9" xfId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164" fontId="0" fillId="2" borderId="8" xfId="1" applyNumberFormat="1" applyFont="1" applyFill="1" applyBorder="1" applyProtection="1"/>
    <xf numFmtId="164" fontId="0" fillId="2" borderId="3" xfId="1" applyNumberFormat="1" applyFont="1" applyFill="1" applyBorder="1" applyProtection="1"/>
    <xf numFmtId="164" fontId="0" fillId="2" borderId="5" xfId="1" applyNumberFormat="1" applyFont="1" applyFill="1" applyBorder="1" applyProtection="1"/>
    <xf numFmtId="0" fontId="0" fillId="0" borderId="0" xfId="0" applyFont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0" xfId="0" applyFont="1" applyBorder="1"/>
    <xf numFmtId="0" fontId="0" fillId="0" borderId="11" xfId="0" applyFont="1" applyBorder="1"/>
    <xf numFmtId="43" fontId="0" fillId="2" borderId="2" xfId="0" applyNumberFormat="1" applyFont="1" applyFill="1" applyBorder="1"/>
    <xf numFmtId="0" fontId="0" fillId="0" borderId="13" xfId="0" applyFont="1" applyBorder="1"/>
    <xf numFmtId="43" fontId="0" fillId="2" borderId="1" xfId="0" applyNumberFormat="1" applyFont="1" applyFill="1" applyBorder="1"/>
    <xf numFmtId="0" fontId="4" fillId="0" borderId="0" xfId="0" applyFont="1"/>
    <xf numFmtId="43" fontId="5" fillId="0" borderId="0" xfId="1" applyFont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194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34396C18-9A7A-4B50-8D18-49F2C7E28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19400" cy="1457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19400" cy="1457325"/>
    <xdr:pic>
      <xdr:nvPicPr>
        <xdr:cNvPr id="2" name="image1.png">
          <a:extLst>
            <a:ext uri="{FF2B5EF4-FFF2-40B4-BE49-F238E27FC236}">
              <a16:creationId xmlns:a16="http://schemas.microsoft.com/office/drawing/2014/main" id="{27E08AE7-3306-4D02-9DF3-BCC2B72D15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19400" cy="1457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0288-14C5-4F06-9C32-6F288C99C786}">
  <dimension ref="A1:X14"/>
  <sheetViews>
    <sheetView tabSelected="1" workbookViewId="0">
      <selection activeCell="A10" sqref="A1:XFD1048576"/>
    </sheetView>
  </sheetViews>
  <sheetFormatPr defaultRowHeight="14.4" x14ac:dyDescent="0.3"/>
  <cols>
    <col min="1" max="1" width="36.77734375" style="30" customWidth="1"/>
    <col min="2" max="4" width="14.109375" style="30" bestFit="1" customWidth="1"/>
    <col min="5" max="5" width="13.109375" style="30" customWidth="1"/>
    <col min="6" max="7" width="12.77734375" style="30" bestFit="1" customWidth="1"/>
    <col min="8" max="8" width="18.33203125" style="30" bestFit="1" customWidth="1"/>
    <col min="9" max="9" width="20.21875" style="30" bestFit="1" customWidth="1"/>
    <col min="10" max="16384" width="8.88671875" style="30"/>
  </cols>
  <sheetData>
    <row r="1" spans="1:24" customFormat="1" ht="117" customHeight="1" thickBot="1" x14ac:dyDescent="0.35">
      <c r="A1" s="39"/>
      <c r="B1" s="40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15" thickBot="1" x14ac:dyDescent="0.35">
      <c r="B2" s="31" t="s">
        <v>2</v>
      </c>
      <c r="C2" s="32" t="s">
        <v>3</v>
      </c>
      <c r="D2" s="33" t="s">
        <v>4</v>
      </c>
    </row>
    <row r="3" spans="1:24" x14ac:dyDescent="0.3">
      <c r="A3" s="34" t="s">
        <v>15</v>
      </c>
      <c r="B3" s="14">
        <f>SUM(B4:B5)</f>
        <v>1125000</v>
      </c>
      <c r="C3" s="15">
        <f t="shared" ref="C3:D3" si="0">SUM(C4:C5)</f>
        <v>800000</v>
      </c>
      <c r="D3" s="16">
        <f t="shared" si="0"/>
        <v>1000000</v>
      </c>
    </row>
    <row r="4" spans="1:24" x14ac:dyDescent="0.3">
      <c r="A4" s="7" t="s">
        <v>22</v>
      </c>
      <c r="B4" s="17">
        <v>525000</v>
      </c>
      <c r="C4" s="18">
        <v>300000</v>
      </c>
      <c r="D4" s="19">
        <v>400000</v>
      </c>
    </row>
    <row r="5" spans="1:24" x14ac:dyDescent="0.3">
      <c r="A5" s="7" t="s">
        <v>24</v>
      </c>
      <c r="B5" s="17">
        <v>600000</v>
      </c>
      <c r="C5" s="18">
        <v>500000</v>
      </c>
      <c r="D5" s="19">
        <v>600000</v>
      </c>
      <c r="E5" s="1"/>
      <c r="F5" s="1"/>
      <c r="G5" s="1"/>
    </row>
    <row r="6" spans="1:24" x14ac:dyDescent="0.3">
      <c r="A6" s="7" t="s">
        <v>16</v>
      </c>
      <c r="B6" s="21">
        <f>B4/B3</f>
        <v>0.46666666666666667</v>
      </c>
      <c r="C6" s="22">
        <f t="shared" ref="C6:D6" si="1">C4/C3</f>
        <v>0.375</v>
      </c>
      <c r="D6" s="23">
        <f t="shared" si="1"/>
        <v>0.4</v>
      </c>
    </row>
    <row r="7" spans="1:24" x14ac:dyDescent="0.3">
      <c r="A7" s="35" t="s">
        <v>23</v>
      </c>
      <c r="B7" s="17">
        <v>2000000</v>
      </c>
      <c r="C7" s="18">
        <v>1500000</v>
      </c>
      <c r="D7" s="19">
        <v>1200000</v>
      </c>
    </row>
    <row r="8" spans="1:24" x14ac:dyDescent="0.3">
      <c r="A8" s="35" t="s">
        <v>17</v>
      </c>
      <c r="B8" s="17">
        <v>15000</v>
      </c>
      <c r="C8" s="18">
        <v>14000</v>
      </c>
      <c r="D8" s="19">
        <v>10000</v>
      </c>
    </row>
    <row r="9" spans="1:24" x14ac:dyDescent="0.3">
      <c r="A9" s="7" t="s">
        <v>18</v>
      </c>
      <c r="B9" s="27">
        <f>B6*B7</f>
        <v>933333.33333333337</v>
      </c>
      <c r="C9" s="28">
        <f>C6*C7</f>
        <v>562500</v>
      </c>
      <c r="D9" s="29">
        <f>D6*D7</f>
        <v>480000</v>
      </c>
      <c r="F9" s="1"/>
      <c r="G9" s="1"/>
    </row>
    <row r="10" spans="1:24" ht="15" thickBot="1" x14ac:dyDescent="0.35">
      <c r="A10" s="35" t="s">
        <v>25</v>
      </c>
      <c r="B10" s="24">
        <f>B9/B8</f>
        <v>62.222222222222221</v>
      </c>
      <c r="C10" s="25">
        <f>C9/C8</f>
        <v>40.178571428571431</v>
      </c>
      <c r="D10" s="26">
        <f>D9/D8</f>
        <v>48</v>
      </c>
    </row>
    <row r="11" spans="1:24" ht="15" thickBot="1" x14ac:dyDescent="0.35">
      <c r="A11" s="35" t="s">
        <v>26</v>
      </c>
      <c r="B11" s="36">
        <f>AVERAGE(B10:D10)</f>
        <v>50.133597883597879</v>
      </c>
      <c r="C11" s="37"/>
      <c r="D11" s="37"/>
    </row>
    <row r="12" spans="1:24" ht="15" thickBot="1" x14ac:dyDescent="0.35">
      <c r="A12" s="35" t="s">
        <v>19</v>
      </c>
      <c r="B12" s="38">
        <f>B11*1.1</f>
        <v>55.146957671957672</v>
      </c>
    </row>
    <row r="13" spans="1:24" ht="15" thickBot="1" x14ac:dyDescent="0.35">
      <c r="A13" s="35" t="s">
        <v>20</v>
      </c>
      <c r="B13" s="20">
        <v>15400</v>
      </c>
    </row>
    <row r="14" spans="1:24" s="4" customFormat="1" ht="15" thickBot="1" x14ac:dyDescent="0.35">
      <c r="A14" s="9" t="s">
        <v>21</v>
      </c>
      <c r="B14" s="5">
        <f>B13*B12</f>
        <v>849263.1481481482</v>
      </c>
    </row>
  </sheetData>
  <sheetProtection algorithmName="SHA-512" hashValue="my9fX/TaD6AtoAiZ3j+qgsY++SSU/r21SxKLK3fPZIMEHSoa42oP94g5E/bRb1c7b3xux9yz6PYzS/RYTZuvEQ==" saltValue="kc6PFCbA+wp9f/TK0xQHj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3B6D-324F-4288-89F1-8BE5ADEB90AB}">
  <dimension ref="A1:X14"/>
  <sheetViews>
    <sheetView workbookViewId="0">
      <selection activeCell="C13" sqref="C13"/>
    </sheetView>
  </sheetViews>
  <sheetFormatPr defaultRowHeight="14.4" x14ac:dyDescent="0.3"/>
  <cols>
    <col min="1" max="1" width="36.77734375" customWidth="1"/>
    <col min="2" max="4" width="14.109375" bestFit="1" customWidth="1"/>
    <col min="5" max="5" width="13.109375" customWidth="1"/>
    <col min="6" max="7" width="12.77734375" bestFit="1" customWidth="1"/>
    <col min="8" max="8" width="18.33203125" bestFit="1" customWidth="1"/>
    <col min="9" max="9" width="20.21875" bestFit="1" customWidth="1"/>
  </cols>
  <sheetData>
    <row r="1" spans="1:24" ht="117" customHeight="1" thickBot="1" x14ac:dyDescent="0.35">
      <c r="A1" s="39"/>
      <c r="B1" s="40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15" thickBot="1" x14ac:dyDescent="0.35">
      <c r="B2" s="11" t="s">
        <v>2</v>
      </c>
      <c r="C2" s="12" t="s">
        <v>3</v>
      </c>
      <c r="D2" s="13" t="s">
        <v>4</v>
      </c>
    </row>
    <row r="3" spans="1:24" x14ac:dyDescent="0.3">
      <c r="A3" s="6" t="s">
        <v>6</v>
      </c>
      <c r="B3" s="14">
        <f>SUM(B4:B5)</f>
        <v>1125000</v>
      </c>
      <c r="C3" s="15">
        <f t="shared" ref="C3:D3" si="0">SUM(C4:C5)</f>
        <v>800000</v>
      </c>
      <c r="D3" s="16">
        <f t="shared" si="0"/>
        <v>1000000</v>
      </c>
    </row>
    <row r="4" spans="1:24" x14ac:dyDescent="0.3">
      <c r="A4" s="7" t="s">
        <v>0</v>
      </c>
      <c r="B4" s="17">
        <v>525000</v>
      </c>
      <c r="C4" s="18">
        <v>300000</v>
      </c>
      <c r="D4" s="19">
        <v>400000</v>
      </c>
    </row>
    <row r="5" spans="1:24" x14ac:dyDescent="0.3">
      <c r="A5" s="7" t="s">
        <v>1</v>
      </c>
      <c r="B5" s="17">
        <v>600000</v>
      </c>
      <c r="C5" s="18">
        <v>500000</v>
      </c>
      <c r="D5" s="19">
        <v>600000</v>
      </c>
      <c r="E5" s="1"/>
      <c r="F5" s="1"/>
      <c r="G5" s="1"/>
    </row>
    <row r="6" spans="1:24" x14ac:dyDescent="0.3">
      <c r="A6" s="7" t="s">
        <v>5</v>
      </c>
      <c r="B6" s="21">
        <f>B4/B3</f>
        <v>0.46666666666666667</v>
      </c>
      <c r="C6" s="22">
        <f t="shared" ref="C6:D6" si="1">C4/C3</f>
        <v>0.375</v>
      </c>
      <c r="D6" s="23">
        <f t="shared" si="1"/>
        <v>0.4</v>
      </c>
    </row>
    <row r="7" spans="1:24" x14ac:dyDescent="0.3">
      <c r="A7" s="8" t="s">
        <v>7</v>
      </c>
      <c r="B7" s="17">
        <v>2000000</v>
      </c>
      <c r="C7" s="18">
        <v>1500000</v>
      </c>
      <c r="D7" s="19">
        <v>1200000</v>
      </c>
    </row>
    <row r="8" spans="1:24" x14ac:dyDescent="0.3">
      <c r="A8" s="8" t="s">
        <v>8</v>
      </c>
      <c r="B8" s="17">
        <v>15000</v>
      </c>
      <c r="C8" s="18">
        <v>14000</v>
      </c>
      <c r="D8" s="19">
        <v>10000</v>
      </c>
    </row>
    <row r="9" spans="1:24" x14ac:dyDescent="0.3">
      <c r="A9" s="7" t="s">
        <v>9</v>
      </c>
      <c r="B9" s="27">
        <f>B6*B7</f>
        <v>933333.33333333337</v>
      </c>
      <c r="C9" s="28">
        <f>C6*C7</f>
        <v>562500</v>
      </c>
      <c r="D9" s="29">
        <f>D6*D7</f>
        <v>480000</v>
      </c>
      <c r="F9" s="1"/>
      <c r="G9" s="1"/>
    </row>
    <row r="10" spans="1:24" ht="15" thickBot="1" x14ac:dyDescent="0.35">
      <c r="A10" s="8" t="s">
        <v>13</v>
      </c>
      <c r="B10" s="24">
        <f>B9/B8</f>
        <v>62.222222222222221</v>
      </c>
      <c r="C10" s="25">
        <f>C9/C8</f>
        <v>40.178571428571431</v>
      </c>
      <c r="D10" s="26">
        <f>D9/D8</f>
        <v>48</v>
      </c>
    </row>
    <row r="11" spans="1:24" ht="15" thickBot="1" x14ac:dyDescent="0.35">
      <c r="A11" s="8" t="s">
        <v>14</v>
      </c>
      <c r="B11" s="2">
        <f>AVERAGE(B10:D10)</f>
        <v>50.133597883597879</v>
      </c>
      <c r="C11" s="10"/>
      <c r="D11" s="10"/>
    </row>
    <row r="12" spans="1:24" ht="15" thickBot="1" x14ac:dyDescent="0.35">
      <c r="A12" s="8" t="s">
        <v>10</v>
      </c>
      <c r="B12" s="3">
        <f>B11*1.1</f>
        <v>55.146957671957672</v>
      </c>
    </row>
    <row r="13" spans="1:24" ht="15" thickBot="1" x14ac:dyDescent="0.35">
      <c r="A13" s="8" t="s">
        <v>11</v>
      </c>
      <c r="B13" s="20">
        <v>15400</v>
      </c>
    </row>
    <row r="14" spans="1:24" s="4" customFormat="1" ht="15" thickBot="1" x14ac:dyDescent="0.35">
      <c r="A14" s="9" t="s">
        <v>12</v>
      </c>
      <c r="B14" s="5">
        <f>B13*B12</f>
        <v>849263.1481481482</v>
      </c>
    </row>
  </sheetData>
  <sheetProtection algorithmName="SHA-512" hashValue="hvKHi4T3Qp1WkDqpwmJgMl2xHyOZRwBN/axN3FBrFF+MIHpqc/nXR8Xqrb5WswiaxUrqUDNMHpRmNOiSEKcphQ==" saltValue="dcqSYtYEgELpsjia9Fda5Q==" spinCount="100000" sheet="1" objects="1" scenarios="1"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Francais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 Journee</dc:creator>
  <cp:lastModifiedBy>Bonne Journee</cp:lastModifiedBy>
  <dcterms:created xsi:type="dcterms:W3CDTF">2024-02-16T18:47:32Z</dcterms:created>
  <dcterms:modified xsi:type="dcterms:W3CDTF">2024-02-16T19:10:40Z</dcterms:modified>
</cp:coreProperties>
</file>